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30.09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'[1]ST-2SD.ST'!$A$81</definedName>
    <definedName name="__LF_ffffffde_u_fffffffe_a_LFdr1_iNdEx_645">'[1]ST-2SD.ST'!$A$80</definedName>
    <definedName name="__LF2004_2d_12_2d_31_20_00_3a_00_3a_00_LFc1_iNdEx_361">#N/A</definedName>
    <definedName name="__LFA_fffffff0_dam_LFdr1_iNdEx_584">'[1]ST-2SD.ST'!$A$19</definedName>
    <definedName name="__LFAnar_20_KB_LFdr1_iNdEx_1502">"$#REF!.$A$#REF!"</definedName>
    <definedName name="__LFAnar_20_KB_LFdr1_iNdEx_990">"$#REF!.$A$#REF!"</definedName>
    <definedName name="__LFAstara_LFdr1_iNdEx_582">'[1]ST-2SD.ST'!$A$17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'[1]ST-2SD.ST'!$A$23</definedName>
    <definedName name="__LFBalak_ffffffe6_n_LFdr1_iNdEx_589">'[1]ST-2SD.ST'!$A$24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'[1]ST-2SD.ST'!$A$28</definedName>
    <definedName name="__LFC_ffffffe6_lilabad_LFdr1_iNdEx_594">'[1]ST-2SD.ST'!$A$29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'[1]ST-2SD.ST'!$A$32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'[1]ST-2SD.ST'!$A$33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'[1]ST-2SD.ST'!$A$39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'[1]ST-2SD.ST'!$A$47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'[1]ST-2SD.ST'!$A$49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'[1]ST-2SD.ST'!$A$56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'[1]ST-2SD.ST'!$A$61</definedName>
    <definedName name="__LFT_ffffffe6_rt_ffffffe6_r_LFdr1_iNdEx_629">'[1]ST-2SD.ST'!$A$64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minbank_20_KB_LFdr1_iNdEx_1028">"$#REF!.$A$#REF!"</definedName>
    <definedName name="__LFZaminbank_20_KB_LFdr1_iNdEx_1540">"$#REF!.$A$#REF!"</definedName>
    <definedName name="__LFZaqatala_LFdr1_iNdEx_638">'[1]ST-2SD.ST'!$A$73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'[2]ST-2SD.ST'!$A$81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 localSheetId="0">'[3]A12'!$T$1</definedName>
    <definedName name="countA12_1">'[3]A12'!$T$1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 localSheetId="0">#REF!</definedName>
    <definedName name="countU3_1">#REF!</definedName>
    <definedName name="countU3_2" localSheetId="0">#REF!</definedName>
    <definedName name="countU3_2">#REF!</definedName>
    <definedName name="countU3_3" localSheetId="0">#REF!</definedName>
    <definedName name="countU3_3">#REF!</definedName>
    <definedName name="countU3_4" localSheetId="0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 localSheetId="0">#REF!</definedName>
    <definedName name="row_startM3_1">#REF!</definedName>
    <definedName name="row_startM3_2" localSheetId="0">#REF!</definedName>
    <definedName name="row_startM3_2">#REF!</definedName>
    <definedName name="row_startM3_3" localSheetId="0">#REF!</definedName>
    <definedName name="row_startM3_3">#REF!</definedName>
    <definedName name="row_startM3_4" localSheetId="0">#REF!</definedName>
    <definedName name="row_startM3_4">#REF!</definedName>
    <definedName name="row_startM4_1" localSheetId="0">#REF!</definedName>
    <definedName name="row_startM4_1">#REF!</definedName>
    <definedName name="row_startM4_2" localSheetId="0">#REF!</definedName>
    <definedName name="row_startM4_2">#REF!</definedName>
    <definedName name="row_startM4_3" localSheetId="0">#REF!</definedName>
    <definedName name="row_startM4_3">#REF!</definedName>
    <definedName name="row_startM4_4" localSheetId="0">#REF!</definedName>
    <definedName name="row_startM4_4">#REF!</definedName>
    <definedName name="row_startM8_1" localSheetId="0">'[3]M8'!$K$1</definedName>
    <definedName name="row_startM8_1">'[3]M8'!$K$1</definedName>
    <definedName name="row_startM8_2" localSheetId="0">'[3]M8'!$K$2</definedName>
    <definedName name="row_startM8_2">'[3]M8'!$K$2</definedName>
    <definedName name="row_startM8_3" localSheetId="0">'[3]M8'!$K$3</definedName>
    <definedName name="row_startM8_3">'[3]M8'!$K$3</definedName>
    <definedName name="row_startM9_1" localSheetId="0">'[3]M9'!$K$1</definedName>
    <definedName name="row_startM9_1">'[3]M9'!$K$1</definedName>
    <definedName name="row_startM9_2" localSheetId="0">'[3]M9'!$K$2</definedName>
    <definedName name="row_startM9_2">'[3]M9'!$K$2</definedName>
    <definedName name="row_startM9_3" localSheetId="0">'[3]M9'!$K$3</definedName>
    <definedName name="row_startM9_3">'[3]M9'!$K$3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 localSheetId="0">'[3]M1'!$M$2</definedName>
    <definedName name="rowM1_1">'[3]M1'!$M$2</definedName>
    <definedName name="rowM2_1">#N/A</definedName>
    <definedName name="rowM2_2">#N/A</definedName>
    <definedName name="rowM2_3">#N/A</definedName>
    <definedName name="rowM3_1" localSheetId="0">#REF!</definedName>
    <definedName name="rowM3_1">#REF!</definedName>
    <definedName name="rowM3_2" localSheetId="0">#REF!</definedName>
    <definedName name="rowM3_2">#REF!</definedName>
    <definedName name="rowM3_3" localSheetId="0">#REF!</definedName>
    <definedName name="rowM3_3">#REF!</definedName>
    <definedName name="rowM3_4" localSheetId="0">#REF!</definedName>
    <definedName name="rowM3_4">#REF!</definedName>
    <definedName name="rowM4_1" localSheetId="0">#REF!</definedName>
    <definedName name="rowM4_1">#REF!</definedName>
    <definedName name="rowM4_2" localSheetId="0">#REF!</definedName>
    <definedName name="rowM4_2">#REF!</definedName>
    <definedName name="rowM4_3" localSheetId="0">#REF!</definedName>
    <definedName name="rowM4_3">#REF!</definedName>
    <definedName name="rowM4_4" localSheetId="0">#REF!</definedName>
    <definedName name="rowM4_4">#REF!</definedName>
    <definedName name="rowM8_1" localSheetId="0">'[3]M8'!$J$1</definedName>
    <definedName name="rowM8_1">'[3]M8'!$J$1</definedName>
    <definedName name="rowM8_2" localSheetId="0">'[3]M8'!$J$2</definedName>
    <definedName name="rowM8_2">'[3]M8'!$J$2</definedName>
    <definedName name="rowM8_3" localSheetId="0">'[3]M8'!$J$3</definedName>
    <definedName name="rowM8_3">'[3]M8'!$J$3</definedName>
    <definedName name="rowM9_1" localSheetId="0">'[3]M9'!$J$1</definedName>
    <definedName name="rowM9_1">'[3]M9'!$J$1</definedName>
    <definedName name="rowM9_2" localSheetId="0">'[3]M9'!$J$2</definedName>
    <definedName name="rowM9_2">'[3]M9'!$J$2</definedName>
    <definedName name="rowM9_3" localSheetId="0">'[3]M9'!$J$3</definedName>
    <definedName name="rowM9_3">'[3]M9'!$J$3</definedName>
    <definedName name="rowU3_1">#REF!</definedName>
    <definedName name="rowU3_2">#REF!</definedName>
    <definedName name="rowU3_3">#REF!</definedName>
    <definedName name="rowU3_4">#REF!</definedName>
    <definedName name="_xlnm.Print_Area" localSheetId="0">'30.09.2022'!$A$1:$C$148</definedName>
  </definedNames>
  <calcPr fullCalcOnLoad="1"/>
</workbook>
</file>

<file path=xl/sharedStrings.xml><?xml version="1.0" encoding="utf-8"?>
<sst xmlns="http://schemas.openxmlformats.org/spreadsheetml/2006/main" count="274" uniqueCount="274">
  <si>
    <t>CƏDVƏL A 1 -MƏNFƏƏT VƏ YA ZƏRƏR VƏ DİGƏR MƏCMU GƏLİR HAQQINDA HESABAT</t>
  </si>
  <si>
    <t>(min manatla)</t>
  </si>
  <si>
    <t>Mənfəət və zərər maddələri</t>
  </si>
  <si>
    <t>İlin əvvəlindən hesabat tarixinədək, hesabat tarixi də daxil olmaqla</t>
  </si>
  <si>
    <r>
      <t xml:space="preserve">1. 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</si>
  <si>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1.1a. o cümlədən, komisyon haqları, </t>
    </r>
    <r>
      <rPr>
        <b/>
        <i/>
        <sz val="10"/>
        <rFont val="Times New Roman"/>
        <family val="1"/>
      </rPr>
      <t>cəmi</t>
    </r>
  </si>
  <si>
    <t>1_1a</t>
  </si>
  <si>
    <r>
      <t xml:space="preserve">a) Kreditlər üzrə faizlər, </t>
    </r>
    <r>
      <rPr>
        <i/>
        <sz val="10"/>
        <rFont val="Times New Roman"/>
        <family val="1"/>
      </rPr>
      <t>cəmi</t>
    </r>
  </si>
  <si>
    <t>1a</t>
  </si>
  <si>
    <t>a_1) o cümlədən, komisyon haqları, cəmi</t>
  </si>
  <si>
    <t>1a_1</t>
  </si>
  <si>
    <t>a1) Mədən çıxarma sənayesi</t>
  </si>
  <si>
    <t>1a1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</si>
  <si>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</si>
  <si>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</si>
  <si>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</si>
  <si>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</si>
  <si>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</si>
  <si>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</si>
  <si>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</rPr>
      <t>cəmi</t>
    </r>
  </si>
  <si>
    <t>1a2</t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</si>
  <si>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</si>
  <si>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</si>
  <si>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</si>
  <si>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</si>
  <si>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</si>
  <si>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</si>
  <si>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</si>
  <si>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</si>
  <si>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</si>
  <si>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</si>
  <si>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</si>
  <si>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</si>
  <si>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</si>
  <si>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</si>
  <si>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</si>
  <si>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</si>
  <si>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</si>
  <si>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</si>
  <si>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</si>
  <si>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</si>
  <si>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</si>
  <si>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</si>
  <si>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</si>
  <si>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</si>
  <si>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</si>
  <si>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</si>
  <si>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</si>
  <si>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</si>
  <si>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</si>
  <si>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1a3</t>
  </si>
  <si>
    <t>a4) Sənayenin digər sahələri</t>
  </si>
  <si>
    <t>1a4</t>
  </si>
  <si>
    <t>a5) Kənd təsərrüfatı, cəmi</t>
  </si>
  <si>
    <t>1a5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</si>
  <si>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</si>
  <si>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</si>
  <si>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</si>
  <si>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</si>
  <si>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</si>
  <si>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</si>
  <si>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</si>
  <si>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</si>
  <si>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</si>
  <si>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1a6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</si>
  <si>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</si>
  <si>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</si>
  <si>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</si>
  <si>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</si>
  <si>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</si>
  <si>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</si>
  <si>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</si>
  <si>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</si>
  <si>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</si>
  <si>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1a7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</si>
  <si>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</si>
  <si>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</si>
  <si>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</si>
  <si>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</si>
  <si>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</si>
  <si>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</si>
  <si>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</si>
  <si>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</si>
  <si>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</si>
  <si>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</si>
  <si>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</si>
  <si>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1a8</t>
  </si>
  <si>
    <t>a9) Ticarət sahəsinə kredit, cəmi</t>
  </si>
  <si>
    <t>1a9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</si>
  <si>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</si>
  <si>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</si>
  <si>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</si>
  <si>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</si>
  <si>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</si>
  <si>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</si>
  <si>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</si>
  <si>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</si>
  <si>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</si>
  <si>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</si>
  <si>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</si>
  <si>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1a10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</si>
  <si>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</si>
  <si>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</si>
  <si>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</si>
  <si>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</si>
  <si>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</si>
  <si>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</si>
  <si>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>a13-1) o cümlədən, komisyon haqları, cəmi</t>
  </si>
  <si>
    <t>1a13-1</t>
  </si>
  <si>
    <t>a13.1) Yaşayış sahəsinin alınmasına və tikintisinə</t>
  </si>
  <si>
    <t>1a13_1</t>
  </si>
  <si>
    <t>a13.1-1) o cümlədən, komisyon haqları, cəmi</t>
  </si>
  <si>
    <t>1a13_1-1</t>
  </si>
  <si>
    <t xml:space="preserve">a13.2) Yaşayış sahəsinin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</si>
  <si>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</si>
  <si>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</si>
  <si>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</si>
  <si>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</si>
  <si>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</si>
  <si>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</si>
  <si>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</si>
  <si>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</si>
  <si>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</si>
  <si>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</si>
  <si>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</si>
  <si>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</si>
  <si>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1b</t>
  </si>
  <si>
    <t>c) digər maliyyə institutlarına kreditlər</t>
  </si>
  <si>
    <t>1c</t>
  </si>
  <si>
    <t>d) banklararası bazarın qısamüddətli maliyyə alətləri (7-ci gün də daxil olmaqla, 7 günədək olan kreditlər)</t>
  </si>
  <si>
    <t>1d</t>
  </si>
  <si>
    <t>e) banklarda depozitlər, o cümlədən</t>
  </si>
  <si>
    <t>1e</t>
  </si>
  <si>
    <t>e1)  AMB-də yerləşdirilmiş vəsaitlər</t>
  </si>
  <si>
    <t>1e_1</t>
  </si>
  <si>
    <t>f) digər maliyyə institutlarında depozitlər (banklardan başqa)</t>
  </si>
  <si>
    <t>1f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</si>
  <si>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</si>
  <si>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</si>
  <si>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</si>
  <si>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</si>
  <si>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</si>
  <si>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</si>
  <si>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</si>
  <si>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</si>
  <si>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</si>
  <si>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</si>
  <si>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t>1.1 Faiz borcları üzrə yaradılmış məqsədli ehtiyatlar</t>
  </si>
  <si>
    <t>1_1</t>
  </si>
  <si>
    <r>
      <t xml:space="preserve">2. Faizlər və onlara bağlı xərclər, </t>
    </r>
    <r>
      <rPr>
        <b/>
        <i/>
        <sz val="10"/>
        <rFont val="Times New Roman"/>
        <family val="1"/>
      </rPr>
      <t>cəmi</t>
    </r>
  </si>
  <si>
    <r>
      <t>a) depozitlər üzrə faizlər, c</t>
    </r>
    <r>
      <rPr>
        <i/>
        <sz val="10"/>
        <rFont val="Times New Roman"/>
        <family val="1"/>
      </rPr>
      <t>əmi</t>
    </r>
  </si>
  <si>
    <t>2a</t>
  </si>
  <si>
    <t>a1) fiziki şəxslərin tələbli depozitlər</t>
  </si>
  <si>
    <t>2a1</t>
  </si>
  <si>
    <t>a2) hüquqi şəxslərin tələbli depozitlər (bütün cari və çek hesabları daxil olmaqla)</t>
  </si>
  <si>
    <t>2a2</t>
  </si>
  <si>
    <t>a3) fiziki şəxslərin müddətli depozitləri</t>
  </si>
  <si>
    <t>2a3</t>
  </si>
  <si>
    <t>a4) hüquqi şəxslərin müddətli depozitləri</t>
  </si>
  <si>
    <t>2a4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</si>
  <si>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</si>
  <si>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</si>
  <si>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</si>
  <si>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</si>
  <si>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 xml:space="preserve">d) banklardan 7 gündən çox olan müddətə alınmış kreditlər </t>
  </si>
  <si>
    <t>2d</t>
  </si>
  <si>
    <t>e) beynəlxalq maliyyə institutlarından alınan borclar daxil olmaqla digər maliyyə institutlarının kreditləri</t>
  </si>
  <si>
    <t>2e</t>
  </si>
  <si>
    <t xml:space="preserve">f) bankların depozitləri </t>
  </si>
  <si>
    <t>2f</t>
  </si>
  <si>
    <t>g) digər maliyyə institutlarının depozitləri</t>
  </si>
  <si>
    <t>2g</t>
  </si>
  <si>
    <t>h) faizli loro hesablar üzrə</t>
  </si>
  <si>
    <t>2h</t>
  </si>
  <si>
    <t>i) REPO/əks REPO əməliyyatları üzrə</t>
  </si>
  <si>
    <t>2i</t>
  </si>
  <si>
    <t>j) mərkəzi idarəetmə orqanlarının depozitləri və kreditləri</t>
  </si>
  <si>
    <t>2j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</si>
  <si>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</si>
  <si>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</si>
  <si>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</si>
  <si>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</si>
  <si>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</si>
  <si>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</si>
  <si>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</si>
  <si>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</si>
  <si>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1_1 və 2)</t>
  </si>
  <si>
    <r>
      <t xml:space="preserve">4. Qeyri-faiz gəlirləri, </t>
    </r>
    <r>
      <rPr>
        <b/>
        <i/>
        <sz val="10"/>
        <rFont val="Times New Roman"/>
        <family val="1"/>
      </rPr>
      <t>cəmi</t>
    </r>
  </si>
  <si>
    <t>a) hesabların aparılması üzrə xidmətlərdən komisyon gəliri</t>
  </si>
  <si>
    <t>4a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</si>
  <si>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</rPr>
      <t>cəmi</t>
    </r>
  </si>
  <si>
    <t>4b</t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</si>
  <si>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</si>
  <si>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</si>
  <si>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</si>
  <si>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</si>
  <si>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>c) digər xidmət növlərindən komisyon gəliri</t>
  </si>
  <si>
    <t>4c</t>
  </si>
  <si>
    <t xml:space="preserve">d) qiymətli kağızların satışı üzrə gəlir (zərər) </t>
  </si>
  <si>
    <t>4d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</si>
  <si>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</rPr>
      <t>əmi</t>
    </r>
  </si>
  <si>
    <t>4e</t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</si>
  <si>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</si>
  <si>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</si>
  <si>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</si>
  <si>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</si>
  <si>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</si>
  <si>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</si>
  <si>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</si>
  <si>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</si>
  <si>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</rPr>
      <t>əmi</t>
    </r>
  </si>
  <si>
    <r>
      <t>a) əmək haqqı və digər kompensasiya növləri, c</t>
    </r>
    <r>
      <rPr>
        <i/>
        <sz val="10"/>
        <rFont val="Times New Roman"/>
        <family val="1"/>
      </rPr>
      <t>əmi</t>
    </r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</si>
  <si>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</si>
  <si>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</si>
  <si>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</si>
  <si>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</si>
  <si>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</si>
  <si>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</si>
  <si>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</si>
  <si>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sosial təminat xərcləri</t>
  </si>
  <si>
    <t>5a4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</si>
  <si>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</si>
  <si>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</si>
  <si>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</rPr>
      <t>əmi</t>
    </r>
  </si>
  <si>
    <t>5b</t>
  </si>
  <si>
    <t xml:space="preserve">b1) icarə haqları </t>
  </si>
  <si>
    <t>5b1</t>
  </si>
  <si>
    <t>b2) köhnəlmə (amortizasiya)</t>
  </si>
  <si>
    <t>5b2</t>
  </si>
  <si>
    <t xml:space="preserve">b3) əsas vəsaitlərin saxlanması üçün maddi-texniki təminat xərcləri </t>
  </si>
  <si>
    <t>5b3</t>
  </si>
  <si>
    <t>b4) əsas vəsaitlərlə bağlı sair xərclər</t>
  </si>
  <si>
    <t>5b4</t>
  </si>
  <si>
    <t>c) göstərlimiş xidmətlər üzrə haqq və komissiya xərcləri</t>
  </si>
  <si>
    <t>5c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</si>
  <si>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</si>
  <si>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</si>
  <si>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</si>
  <si>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</rPr>
      <t>cəmi</t>
    </r>
  </si>
  <si>
    <t>a) müştərilərə kredit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</si>
  <si>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</si>
  <si>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</si>
  <si>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</si>
  <si>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</si>
  <si>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</si>
  <si>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</si>
  <si>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</si>
  <si>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ayırmalar</t>
  </si>
  <si>
    <t>7e</t>
  </si>
  <si>
    <t>f) banklararası tələblər üzrə ehtiyata ayırmalar</t>
  </si>
  <si>
    <t>7f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</si>
  <si>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</si>
  <si>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Gözlənilməz fəaliyyət növlərindən və əvvəlki dövr üçün uçotdakı dəyişikliklərdən gəlir (xərc), c</t>
    </r>
    <r>
      <rPr>
        <b/>
        <i/>
        <sz val="10"/>
        <rFont val="Times New Roman"/>
        <family val="1"/>
      </rPr>
      <t>əmi</t>
    </r>
  </si>
  <si>
    <t>a) daşınmaz əmlakın satışından gəlir (xərc)</t>
  </si>
  <si>
    <t>9a</t>
  </si>
  <si>
    <t>b) sair gəlir (xərc)</t>
  </si>
  <si>
    <t>9b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</si>
  <si>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</si>
  <si>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</si>
  <si>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</si>
  <si>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 Elan olunmuş dividendlər, məbləğ</t>
  </si>
  <si>
    <t>14. Digər məcmu gəlir</t>
  </si>
  <si>
    <t>a) Digər məcmu gəlirdə ədalətli dəyərlə tanınan borc qiymətli kağızları üzrə realizasiya edilməmiş gəlirlər</t>
  </si>
  <si>
    <t>14a</t>
  </si>
  <si>
    <t>b) Səhm qiymətli kağızları üzrə realizasiya edilməmiş gəlirlər</t>
  </si>
  <si>
    <t>14b</t>
  </si>
  <si>
    <t>c) Xarici əməliyyatların çevrilməsi üzrə məzənnə fərqi</t>
  </si>
  <si>
    <t>14c</t>
  </si>
  <si>
    <t>d) Əsas vəsaitlər üzrə yenidənqiymətləndirmə ehtiyatında dəyişikliklər</t>
  </si>
  <si>
    <t>14d</t>
  </si>
  <si>
    <t>e) Digər məcmu gəlir üzrə komponentlər</t>
  </si>
  <si>
    <t>14e</t>
  </si>
  <si>
    <t>15. Digər məcmu gəlirin komponentlərinə aid olan mənfəət vergisi</t>
  </si>
  <si>
    <t>16. Digər məcmu gəlir xalis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</si>
</sst>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horizontal="center" vertical="center" wrapText="1"/>
      <protection/>
    </xf>
    <xf numFmtId="0" fontId="19" fillId="33" borderId="0" xfId="33" applyFont="1" applyFill="1" applyAlignment="1" applyProtection="1">
      <alignment vertical="center" wrapText="1"/>
      <protection/>
    </xf>
    <xf numFmtId="0" fontId="20" fillId="33" borderId="0" xfId="33" applyFont="1" applyFill="1" applyProtection="1">
      <alignment/>
      <protection/>
    </xf>
    <xf numFmtId="0" fontId="21" fillId="33" borderId="10" xfId="33" applyFont="1" applyFill="1" applyBorder="1" applyAlignment="1" applyProtection="1">
      <alignment/>
      <protection/>
    </xf>
    <xf numFmtId="0" fontId="21" fillId="33" borderId="10" xfId="33" applyFont="1" applyFill="1" applyBorder="1" applyAlignment="1" applyProtection="1">
      <alignment horizontal="right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justify" vertical="top" wrapText="1"/>
      <protection/>
    </xf>
    <xf numFmtId="2" fontId="22" fillId="34" borderId="11" xfId="33" applyNumberFormat="1" applyFont="1" applyFill="1" applyBorder="1" applyAlignment="1" applyProtection="1">
      <alignment horizontal="right" vertical="top" wrapText="1"/>
      <protection/>
    </xf>
    <xf numFmtId="49" fontId="22" fillId="34" borderId="11" xfId="33" applyNumberFormat="1" applyFont="1" applyFill="1" applyBorder="1" applyAlignment="1" applyProtection="1">
      <alignment horizontal="justify" vertical="top" wrapText="1"/>
      <protection/>
    </xf>
    <xf numFmtId="2" fontId="22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1"/>
      <protection/>
    </xf>
    <xf numFmtId="0" fontId="20" fillId="34" borderId="11" xfId="33" applyFont="1" applyFill="1" applyBorder="1" applyAlignment="1" applyProtection="1">
      <alignment horizontal="center" vertical="center" wrapText="1"/>
      <protection/>
    </xf>
    <xf numFmtId="2" fontId="20" fillId="34" borderId="11" xfId="33" applyNumberFormat="1" applyFont="1" applyFill="1" applyBorder="1" applyAlignment="1" applyProtection="1">
      <alignment horizontal="right" vertical="top" wrapText="1"/>
      <protection/>
    </xf>
    <xf numFmtId="2" fontId="20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2"/>
      <protection/>
    </xf>
    <xf numFmtId="0" fontId="20" fillId="34" borderId="11" xfId="33" applyFont="1" applyFill="1" applyBorder="1" applyAlignment="1" applyProtection="1">
      <alignment horizontal="left" vertical="top" wrapText="1" indent="3"/>
      <protection/>
    </xf>
    <xf numFmtId="0" fontId="20" fillId="34" borderId="11" xfId="33" applyFont="1" applyFill="1" applyBorder="1" applyAlignment="1" applyProtection="1">
      <alignment horizontal="left" vertical="center" indent="3"/>
      <protection/>
    </xf>
    <xf numFmtId="0" fontId="20" fillId="33" borderId="0" xfId="33" applyFont="1" applyFill="1" applyAlignment="1" applyProtection="1">
      <alignment horizontal="left" indent="2"/>
      <protection/>
    </xf>
    <xf numFmtId="0" fontId="20" fillId="34" borderId="11" xfId="33" applyFont="1" applyFill="1" applyBorder="1" applyAlignment="1" applyProtection="1">
      <alignment horizontal="center" vertical="center"/>
      <protection/>
    </xf>
    <xf numFmtId="0" fontId="20" fillId="34" borderId="11" xfId="33" applyFont="1" applyFill="1" applyBorder="1" applyAlignment="1" applyProtection="1">
      <alignment horizontal="left" vertical="center" indent="1"/>
      <protection/>
    </xf>
    <xf numFmtId="0" fontId="20" fillId="34" borderId="11" xfId="33" applyFont="1" applyFill="1" applyBorder="1" applyAlignment="1" applyProtection="1">
      <alignment horizontal="left" indent="1"/>
      <protection/>
    </xf>
    <xf numFmtId="49" fontId="20" fillId="34" borderId="11" xfId="33" applyNumberFormat="1" applyFont="1" applyFill="1" applyBorder="1" applyAlignment="1" applyProtection="1">
      <alignment horizontal="center" vertical="center" wrapText="1"/>
      <protection/>
    </xf>
    <xf numFmtId="0" fontId="20" fillId="34" borderId="11" xfId="33" applyFont="1" applyFill="1" applyBorder="1" applyAlignment="1" applyProtection="1">
      <alignment horizontal="left" vertical="center" wrapText="1" indent="1"/>
      <protection/>
    </xf>
    <xf numFmtId="0" fontId="20" fillId="34" borderId="11" xfId="33" applyFont="1" applyFill="1" applyBorder="1" applyAlignment="1" applyProtection="1">
      <alignment horizontal="justify" vertical="top" wrapText="1"/>
      <protection/>
    </xf>
    <xf numFmtId="0" fontId="20" fillId="34" borderId="11" xfId="33" applyFont="1" applyFill="1" applyBorder="1" applyAlignment="1" applyProtection="1">
      <alignment horizontal="left" vertical="top" wrapText="1"/>
      <protection/>
    </xf>
    <xf numFmtId="0" fontId="22" fillId="31" borderId="11" xfId="33" applyFont="1" applyFill="1" applyBorder="1" applyAlignment="1" applyProtection="1">
      <alignment horizontal="left" vertical="top" wrapText="1"/>
      <protection/>
    </xf>
    <xf numFmtId="1" fontId="22" fillId="31" borderId="11" xfId="33" applyNumberFormat="1" applyFont="1" applyFill="1" applyBorder="1" applyAlignment="1" applyProtection="1">
      <alignment horizontal="center" vertical="top" wrapText="1"/>
      <protection/>
    </xf>
    <xf numFmtId="2" fontId="22" fillId="31" borderId="11" xfId="33" applyNumberFormat="1" applyFont="1" applyFill="1" applyBorder="1" applyAlignment="1" applyProtection="1">
      <alignment vertical="top" wrapText="1"/>
      <protection/>
    </xf>
    <xf numFmtId="0" fontId="20" fillId="31" borderId="11" xfId="33" applyFont="1" applyFill="1" applyBorder="1" applyAlignment="1" applyProtection="1">
      <alignment horizontal="left" vertical="top" wrapText="1"/>
      <protection/>
    </xf>
    <xf numFmtId="1" fontId="20" fillId="31" borderId="11" xfId="33" applyNumberFormat="1" applyFont="1" applyFill="1" applyBorder="1" applyAlignment="1" applyProtection="1">
      <alignment horizontal="center" vertical="top" wrapText="1"/>
      <protection/>
    </xf>
    <xf numFmtId="2" fontId="20" fillId="33" borderId="11" xfId="33" applyNumberFormat="1" applyFont="1" applyFill="1" applyBorder="1" applyAlignment="1" applyProtection="1">
      <alignment vertical="top" wrapText="1"/>
      <protection locked="0"/>
    </xf>
    <xf numFmtId="2" fontId="22" fillId="33" borderId="11" xfId="33" applyNumberFormat="1" applyFont="1" applyFill="1" applyBorder="1" applyAlignment="1" applyProtection="1">
      <alignment vertical="top" wrapText="1"/>
      <protection locked="0"/>
    </xf>
    <xf numFmtId="0" fontId="20" fillId="33" borderId="0" xfId="33" applyFont="1" applyFill="1" applyAlignment="1" applyProtection="1">
      <alignment vertical="top"/>
      <protection/>
    </xf>
    <xf numFmtId="0" fontId="20" fillId="33" borderId="0" xfId="33" applyFont="1" applyFill="1" applyAlignment="1" applyProtection="1">
      <alignment horizontal="center" vertical="top"/>
      <protection/>
    </xf>
    <xf numFmtId="0" fontId="20" fillId="33" borderId="0" xfId="33" applyFont="1" applyFill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4.1248m09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0_2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17">
        <row r="1">
          <cell r="T1">
            <v>58</v>
          </cell>
        </row>
      </sheetData>
      <sheetData sheetId="25">
        <row r="2">
          <cell r="M2">
            <v>24</v>
          </cell>
        </row>
      </sheetData>
      <sheetData sheetId="32">
        <row r="1">
          <cell r="J1">
            <v>20</v>
          </cell>
          <cell r="K1">
            <v>9</v>
          </cell>
        </row>
        <row r="2">
          <cell r="J2">
            <v>31</v>
          </cell>
          <cell r="K2">
            <v>22</v>
          </cell>
        </row>
        <row r="3">
          <cell r="J3">
            <v>42</v>
          </cell>
          <cell r="K3">
            <v>33</v>
          </cell>
        </row>
      </sheetData>
      <sheetData sheetId="33">
        <row r="1">
          <cell r="J1">
            <v>25</v>
          </cell>
          <cell r="K1">
            <v>9</v>
          </cell>
        </row>
        <row r="2">
          <cell r="J2">
            <v>40</v>
          </cell>
          <cell r="K2">
            <v>27</v>
          </cell>
        </row>
        <row r="3">
          <cell r="J3">
            <v>49</v>
          </cell>
          <cell r="K3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"/>
  <dimension ref="A2:C149"/>
  <sheetViews>
    <sheetView tabSelected="1" view="pageBreakPreview" zoomScale="130" zoomScaleSheetLayoutView="130" zoomScalePageLayoutView="0" workbookViewId="0" topLeftCell="A130">
      <selection activeCell="A150" sqref="A150"/>
    </sheetView>
  </sheetViews>
  <sheetFormatPr defaultColWidth="9.140625" defaultRowHeight="15"/>
  <cols>
    <col min="1" max="1" width="62.140625" style="3" customWidth="1"/>
    <col min="2" max="2" width="7.7109375" style="38" bestFit="1" customWidth="1"/>
    <col min="3" max="3" width="22.00390625" style="3" customWidth="1"/>
    <col min="4" max="4" width="16.140625" style="3" customWidth="1"/>
    <col min="5" max="16384" width="9.140625" style="3" customWidth="1"/>
  </cols>
  <sheetData>
    <row r="2" spans="1:3" ht="33" customHeight="1">
      <c r="A2" s="1" t="s">
        <v>0</v>
      </c>
      <c r="B2" s="1"/>
      <c r="C2" s="2"/>
    </row>
    <row r="3" spans="2:3" ht="12.75">
      <c r="B3" s="4"/>
      <c r="C3" s="5" t="s">
        <v>1</v>
      </c>
    </row>
    <row r="4" spans="1:3" ht="38.25">
      <c r="A4" s="6" t="s">
        <v>2</v>
      </c>
      <c r="B4" s="6"/>
      <c r="C4" s="7" t="s">
        <v>3</v>
      </c>
    </row>
    <row r="5" spans="1:3" ht="16.5" customHeight="1">
      <c r="A5" s="8">
        <v>1</v>
      </c>
      <c r="B5" s="8"/>
      <c r="C5" s="9">
        <v>2</v>
      </c>
    </row>
    <row r="6" spans="1:3" ht="13.5">
      <c r="A6" s="10" t="s">
        <v>4</v>
      </c>
      <c r="B6" s="7">
        <v>1</v>
      </c>
      <c r="C6" s="11">
        <f>C8+C67+C68+C69+C70+C72+C73+C74+C75+C76+C77</f>
        <v>198.29577</v>
      </c>
    </row>
    <row r="7" spans="1:3" ht="13.5">
      <c r="A7" s="12" t="s">
        <v>5</v>
      </c>
      <c r="B7" s="7" t="s">
        <v>6</v>
      </c>
      <c r="C7" s="13"/>
    </row>
    <row r="8" spans="1:3" ht="12.75">
      <c r="A8" s="14" t="s">
        <v>7</v>
      </c>
      <c r="B8" s="15" t="s">
        <v>8</v>
      </c>
      <c r="C8" s="16">
        <f>C10+C14+C29+C30+C31+C36+C41+C47+C48+C54++C55+C57+C56+C66</f>
        <v>0.10493</v>
      </c>
    </row>
    <row r="9" spans="1:3" ht="12.75">
      <c r="A9" s="14" t="s">
        <v>9</v>
      </c>
      <c r="B9" s="15" t="s">
        <v>10</v>
      </c>
      <c r="C9" s="17"/>
    </row>
    <row r="10" spans="1:3" ht="12.75">
      <c r="A10" s="18" t="s">
        <v>11</v>
      </c>
      <c r="B10" s="15" t="s">
        <v>12</v>
      </c>
      <c r="C10" s="16">
        <f>SUM(C11:C13)</f>
        <v>0</v>
      </c>
    </row>
    <row r="11" spans="1:3" ht="12.75">
      <c r="A11" s="19" t="s">
        <v>13</v>
      </c>
      <c r="B11" s="15" t="s">
        <v>14</v>
      </c>
      <c r="C11" s="17"/>
    </row>
    <row r="12" spans="1:3" ht="12.75">
      <c r="A12" s="19" t="s">
        <v>15</v>
      </c>
      <c r="B12" s="15" t="s">
        <v>16</v>
      </c>
      <c r="C12" s="17"/>
    </row>
    <row r="13" spans="1:3" ht="12.75">
      <c r="A13" s="20" t="s">
        <v>17</v>
      </c>
      <c r="B13" s="15" t="s">
        <v>18</v>
      </c>
      <c r="C13" s="17"/>
    </row>
    <row r="14" spans="1:3" ht="12.75">
      <c r="A14" s="18" t="s">
        <v>19</v>
      </c>
      <c r="B14" s="15" t="s">
        <v>20</v>
      </c>
      <c r="C14" s="16">
        <f>SUM(C15:C28)</f>
        <v>0</v>
      </c>
    </row>
    <row r="15" spans="1:3" ht="12.75">
      <c r="A15" s="19" t="s">
        <v>21</v>
      </c>
      <c r="B15" s="15" t="s">
        <v>22</v>
      </c>
      <c r="C15" s="17"/>
    </row>
    <row r="16" spans="1:3" ht="12.75">
      <c r="A16" s="19" t="s">
        <v>23</v>
      </c>
      <c r="B16" s="15" t="s">
        <v>24</v>
      </c>
      <c r="C16" s="17"/>
    </row>
    <row r="17" spans="1:3" ht="12.75">
      <c r="A17" s="19" t="s">
        <v>25</v>
      </c>
      <c r="B17" s="15" t="s">
        <v>26</v>
      </c>
      <c r="C17" s="17"/>
    </row>
    <row r="18" spans="1:3" ht="12.75">
      <c r="A18" s="20" t="s">
        <v>27</v>
      </c>
      <c r="B18" s="15" t="s">
        <v>28</v>
      </c>
      <c r="C18" s="17"/>
    </row>
    <row r="19" spans="1:3" ht="12.75">
      <c r="A19" s="20" t="s">
        <v>29</v>
      </c>
      <c r="B19" s="15" t="s">
        <v>30</v>
      </c>
      <c r="C19" s="17"/>
    </row>
    <row r="20" spans="1:3" ht="12.75">
      <c r="A20" s="20" t="s">
        <v>31</v>
      </c>
      <c r="B20" s="15" t="s">
        <v>32</v>
      </c>
      <c r="C20" s="17"/>
    </row>
    <row r="21" spans="1:3" ht="12.75">
      <c r="A21" s="20" t="s">
        <v>33</v>
      </c>
      <c r="B21" s="15" t="s">
        <v>34</v>
      </c>
      <c r="C21" s="17"/>
    </row>
    <row r="22" spans="1:3" ht="12.75">
      <c r="A22" s="20" t="s">
        <v>35</v>
      </c>
      <c r="B22" s="15" t="s">
        <v>36</v>
      </c>
      <c r="C22" s="17"/>
    </row>
    <row r="23" spans="1:3" ht="12.75">
      <c r="A23" s="20" t="s">
        <v>37</v>
      </c>
      <c r="B23" s="15" t="s">
        <v>38</v>
      </c>
      <c r="C23" s="17"/>
    </row>
    <row r="24" spans="1:3" ht="12.75">
      <c r="A24" s="20" t="s">
        <v>39</v>
      </c>
      <c r="B24" s="15" t="s">
        <v>40</v>
      </c>
      <c r="C24" s="17"/>
    </row>
    <row r="25" spans="1:3" ht="12.75">
      <c r="A25" s="19" t="s">
        <v>41</v>
      </c>
      <c r="B25" s="15" t="s">
        <v>42</v>
      </c>
      <c r="C25" s="17"/>
    </row>
    <row r="26" spans="1:3" ht="12.75">
      <c r="A26" s="19" t="s">
        <v>43</v>
      </c>
      <c r="B26" s="15" t="s">
        <v>44</v>
      </c>
      <c r="C26" s="17"/>
    </row>
    <row r="27" spans="1:3" ht="12.75">
      <c r="A27" s="19" t="s">
        <v>45</v>
      </c>
      <c r="B27" s="15" t="s">
        <v>46</v>
      </c>
      <c r="C27" s="17"/>
    </row>
    <row r="28" spans="1:3" ht="12.75">
      <c r="A28" s="19" t="s">
        <v>47</v>
      </c>
      <c r="B28" s="15" t="s">
        <v>48</v>
      </c>
      <c r="C28" s="17"/>
    </row>
    <row r="29" spans="1:3" ht="12.75">
      <c r="A29" s="18" t="s">
        <v>49</v>
      </c>
      <c r="B29" s="15" t="s">
        <v>50</v>
      </c>
      <c r="C29" s="17"/>
    </row>
    <row r="30" spans="1:3" ht="12.75">
      <c r="A30" s="18" t="s">
        <v>51</v>
      </c>
      <c r="B30" s="15" t="s">
        <v>52</v>
      </c>
      <c r="C30" s="17"/>
    </row>
    <row r="31" spans="1:3" ht="12.75">
      <c r="A31" s="18" t="s">
        <v>53</v>
      </c>
      <c r="B31" s="15" t="s">
        <v>54</v>
      </c>
      <c r="C31" s="16">
        <f>SUM(C32:C35)</f>
        <v>0</v>
      </c>
    </row>
    <row r="32" spans="1:3" ht="12.75">
      <c r="A32" s="19" t="s">
        <v>55</v>
      </c>
      <c r="B32" s="15" t="s">
        <v>56</v>
      </c>
      <c r="C32" s="17"/>
    </row>
    <row r="33" spans="1:3" ht="12.75">
      <c r="A33" s="19" t="s">
        <v>57</v>
      </c>
      <c r="B33" s="15" t="s">
        <v>58</v>
      </c>
      <c r="C33" s="17"/>
    </row>
    <row r="34" spans="1:3" ht="12.75">
      <c r="A34" s="19" t="s">
        <v>59</v>
      </c>
      <c r="B34" s="15" t="s">
        <v>60</v>
      </c>
      <c r="C34" s="17"/>
    </row>
    <row r="35" spans="1:3" ht="12.75">
      <c r="A35" s="19" t="s">
        <v>61</v>
      </c>
      <c r="B35" s="15" t="s">
        <v>62</v>
      </c>
      <c r="C35" s="17"/>
    </row>
    <row r="36" spans="1:3" ht="12.75">
      <c r="A36" s="18" t="s">
        <v>63</v>
      </c>
      <c r="B36" s="15" t="s">
        <v>64</v>
      </c>
      <c r="C36" s="16">
        <f>SUM(C37:C40)</f>
        <v>0</v>
      </c>
    </row>
    <row r="37" spans="1:3" ht="12.75">
      <c r="A37" s="19" t="s">
        <v>65</v>
      </c>
      <c r="B37" s="15" t="s">
        <v>66</v>
      </c>
      <c r="C37" s="17"/>
    </row>
    <row r="38" spans="1:3" ht="12.75">
      <c r="A38" s="19" t="s">
        <v>67</v>
      </c>
      <c r="B38" s="15" t="s">
        <v>68</v>
      </c>
      <c r="C38" s="17"/>
    </row>
    <row r="39" spans="1:3" ht="12.75">
      <c r="A39" s="19" t="s">
        <v>69</v>
      </c>
      <c r="B39" s="15" t="s">
        <v>70</v>
      </c>
      <c r="C39" s="17"/>
    </row>
    <row r="40" spans="1:3" ht="12.75">
      <c r="A40" s="19" t="s">
        <v>71</v>
      </c>
      <c r="B40" s="15" t="s">
        <v>72</v>
      </c>
      <c r="C40" s="17"/>
    </row>
    <row r="41" spans="1:3" ht="12.75">
      <c r="A41" s="18" t="s">
        <v>73</v>
      </c>
      <c r="B41" s="15" t="s">
        <v>74</v>
      </c>
      <c r="C41" s="16">
        <f>SUM(C42:C46)</f>
        <v>0</v>
      </c>
    </row>
    <row r="42" spans="1:3" ht="12.75">
      <c r="A42" s="19" t="s">
        <v>75</v>
      </c>
      <c r="B42" s="15" t="s">
        <v>76</v>
      </c>
      <c r="C42" s="17"/>
    </row>
    <row r="43" spans="1:3" ht="12.75">
      <c r="A43" s="19" t="s">
        <v>77</v>
      </c>
      <c r="B43" s="15" t="s">
        <v>78</v>
      </c>
      <c r="C43" s="17"/>
    </row>
    <row r="44" spans="1:3" ht="12.75">
      <c r="A44" s="19" t="s">
        <v>79</v>
      </c>
      <c r="B44" s="15" t="s">
        <v>80</v>
      </c>
      <c r="C44" s="17"/>
    </row>
    <row r="45" spans="1:3" ht="12.75">
      <c r="A45" s="19" t="s">
        <v>81</v>
      </c>
      <c r="B45" s="15" t="s">
        <v>82</v>
      </c>
      <c r="C45" s="17"/>
    </row>
    <row r="46" spans="1:3" ht="12.75">
      <c r="A46" s="19" t="s">
        <v>83</v>
      </c>
      <c r="B46" s="15" t="s">
        <v>84</v>
      </c>
      <c r="C46" s="17"/>
    </row>
    <row r="47" spans="1:3" ht="12.75">
      <c r="A47" s="18" t="s">
        <v>85</v>
      </c>
      <c r="B47" s="15" t="s">
        <v>86</v>
      </c>
      <c r="C47" s="17"/>
    </row>
    <row r="48" spans="1:3" ht="12.75">
      <c r="A48" s="18" t="s">
        <v>87</v>
      </c>
      <c r="B48" s="15" t="s">
        <v>88</v>
      </c>
      <c r="C48" s="16">
        <f>SUM(C49:C53)</f>
        <v>0.04813</v>
      </c>
    </row>
    <row r="49" spans="1:3" ht="12.75">
      <c r="A49" s="19" t="s">
        <v>89</v>
      </c>
      <c r="B49" s="15" t="s">
        <v>90</v>
      </c>
      <c r="C49" s="17"/>
    </row>
    <row r="50" spans="1:3" ht="12.75">
      <c r="A50" s="19" t="s">
        <v>91</v>
      </c>
      <c r="B50" s="15" t="s">
        <v>92</v>
      </c>
      <c r="C50" s="17"/>
    </row>
    <row r="51" spans="1:3" ht="12.75">
      <c r="A51" s="19" t="s">
        <v>93</v>
      </c>
      <c r="B51" s="15" t="s">
        <v>94</v>
      </c>
      <c r="C51" s="17"/>
    </row>
    <row r="52" spans="1:3" ht="12.75">
      <c r="A52" s="19" t="s">
        <v>95</v>
      </c>
      <c r="B52" s="15" t="s">
        <v>96</v>
      </c>
      <c r="C52" s="17">
        <v>0.04813</v>
      </c>
    </row>
    <row r="53" spans="1:3" ht="12.75">
      <c r="A53" s="19" t="s">
        <v>97</v>
      </c>
      <c r="B53" s="15" t="s">
        <v>98</v>
      </c>
      <c r="C53" s="17"/>
    </row>
    <row r="54" spans="1:3" ht="12.75">
      <c r="A54" s="18" t="s">
        <v>99</v>
      </c>
      <c r="B54" s="15" t="s">
        <v>100</v>
      </c>
      <c r="C54" s="17"/>
    </row>
    <row r="55" spans="1:3" ht="12.75">
      <c r="A55" s="18" t="s">
        <v>101</v>
      </c>
      <c r="B55" s="15" t="s">
        <v>102</v>
      </c>
      <c r="C55" s="17"/>
    </row>
    <row r="56" spans="1:3" s="21" customFormat="1" ht="12.75">
      <c r="A56" s="18" t="s">
        <v>103</v>
      </c>
      <c r="B56" s="15" t="s">
        <v>104</v>
      </c>
      <c r="C56" s="17"/>
    </row>
    <row r="57" spans="1:3" ht="12.75">
      <c r="A57" s="18" t="s">
        <v>105</v>
      </c>
      <c r="B57" s="15" t="s">
        <v>106</v>
      </c>
      <c r="C57" s="16">
        <f>C59+SUM(C61:C65)</f>
        <v>0.0568</v>
      </c>
    </row>
    <row r="58" spans="1:3" ht="12.75">
      <c r="A58" s="18" t="s">
        <v>107</v>
      </c>
      <c r="B58" s="15" t="s">
        <v>108</v>
      </c>
      <c r="C58" s="17"/>
    </row>
    <row r="59" spans="1:3" ht="12.75">
      <c r="A59" s="19" t="s">
        <v>109</v>
      </c>
      <c r="B59" s="15" t="s">
        <v>110</v>
      </c>
      <c r="C59" s="17"/>
    </row>
    <row r="60" spans="1:3" ht="12.75">
      <c r="A60" s="18" t="s">
        <v>111</v>
      </c>
      <c r="B60" s="15" t="s">
        <v>112</v>
      </c>
      <c r="C60" s="17"/>
    </row>
    <row r="61" spans="1:3" ht="12.75">
      <c r="A61" s="19" t="s">
        <v>113</v>
      </c>
      <c r="B61" s="15" t="s">
        <v>114</v>
      </c>
      <c r="C61" s="17">
        <v>0.0448</v>
      </c>
    </row>
    <row r="62" spans="1:3" ht="12.75">
      <c r="A62" s="19" t="s">
        <v>115</v>
      </c>
      <c r="B62" s="15" t="s">
        <v>116</v>
      </c>
      <c r="C62" s="17"/>
    </row>
    <row r="63" spans="1:3" ht="12.75">
      <c r="A63" s="19" t="s">
        <v>117</v>
      </c>
      <c r="B63" s="15" t="s">
        <v>118</v>
      </c>
      <c r="C63" s="17">
        <v>0.012</v>
      </c>
    </row>
    <row r="64" spans="1:3" ht="12.75">
      <c r="A64" s="19" t="s">
        <v>119</v>
      </c>
      <c r="B64" s="15" t="s">
        <v>120</v>
      </c>
      <c r="C64" s="17"/>
    </row>
    <row r="65" spans="1:3" ht="12.75">
      <c r="A65" s="19" t="s">
        <v>121</v>
      </c>
      <c r="B65" s="15" t="s">
        <v>122</v>
      </c>
      <c r="C65" s="17"/>
    </row>
    <row r="66" spans="1:3" ht="12.75">
      <c r="A66" s="18" t="s">
        <v>123</v>
      </c>
      <c r="B66" s="15" t="s">
        <v>124</v>
      </c>
      <c r="C66" s="17"/>
    </row>
    <row r="67" spans="1:3" ht="12.75">
      <c r="A67" s="14" t="s">
        <v>125</v>
      </c>
      <c r="B67" s="15" t="s">
        <v>126</v>
      </c>
      <c r="C67" s="17"/>
    </row>
    <row r="68" spans="1:3" ht="12.75">
      <c r="A68" s="14" t="s">
        <v>127</v>
      </c>
      <c r="B68" s="15" t="s">
        <v>128</v>
      </c>
      <c r="C68" s="17"/>
    </row>
    <row r="69" spans="1:3" ht="25.5">
      <c r="A69" s="14" t="s">
        <v>129</v>
      </c>
      <c r="B69" s="15" t="s">
        <v>130</v>
      </c>
      <c r="C69" s="17"/>
    </row>
    <row r="70" spans="1:3" ht="12.75">
      <c r="A70" s="14" t="s">
        <v>131</v>
      </c>
      <c r="B70" s="15" t="s">
        <v>132</v>
      </c>
      <c r="C70" s="17"/>
    </row>
    <row r="71" spans="1:3" ht="12.75">
      <c r="A71" s="19" t="s">
        <v>133</v>
      </c>
      <c r="B71" s="15" t="s">
        <v>134</v>
      </c>
      <c r="C71" s="17"/>
    </row>
    <row r="72" spans="1:3" ht="12.75">
      <c r="A72" s="14" t="s">
        <v>135</v>
      </c>
      <c r="B72" s="15" t="s">
        <v>136</v>
      </c>
      <c r="C72" s="17"/>
    </row>
    <row r="73" spans="1:3" ht="12.75">
      <c r="A73" s="14" t="s">
        <v>137</v>
      </c>
      <c r="B73" s="22" t="s">
        <v>138</v>
      </c>
      <c r="C73" s="17"/>
    </row>
    <row r="74" spans="1:3" ht="12.75">
      <c r="A74" s="14" t="s">
        <v>139</v>
      </c>
      <c r="B74" s="15" t="s">
        <v>140</v>
      </c>
      <c r="C74" s="17">
        <v>198.19084</v>
      </c>
    </row>
    <row r="75" spans="1:3" ht="12.75">
      <c r="A75" s="14" t="s">
        <v>141</v>
      </c>
      <c r="B75" s="15" t="s">
        <v>142</v>
      </c>
      <c r="C75" s="17"/>
    </row>
    <row r="76" spans="1:3" ht="12.75">
      <c r="A76" s="23" t="s">
        <v>143</v>
      </c>
      <c r="B76" s="15" t="s">
        <v>144</v>
      </c>
      <c r="C76" s="17"/>
    </row>
    <row r="77" spans="1:3" ht="12.75">
      <c r="A77" s="14" t="s">
        <v>145</v>
      </c>
      <c r="B77" s="22" t="s">
        <v>146</v>
      </c>
      <c r="C77" s="17"/>
    </row>
    <row r="78" spans="1:3" ht="12.75">
      <c r="A78" s="10" t="s">
        <v>147</v>
      </c>
      <c r="B78" s="7" t="s">
        <v>148</v>
      </c>
      <c r="C78" s="17"/>
    </row>
    <row r="79" spans="1:3" ht="13.5">
      <c r="A79" s="10" t="s">
        <v>149</v>
      </c>
      <c r="B79" s="7">
        <v>2</v>
      </c>
      <c r="C79" s="11">
        <f>C80+C85+C86+C87+C88+C89+C90+C91+C92+C93+C94+C95+C96+C97</f>
        <v>0.09022</v>
      </c>
    </row>
    <row r="80" spans="1:3" ht="12.75">
      <c r="A80" s="14" t="s">
        <v>150</v>
      </c>
      <c r="B80" s="15" t="s">
        <v>151</v>
      </c>
      <c r="C80" s="16">
        <f>SUM(C81:C84)</f>
        <v>0</v>
      </c>
    </row>
    <row r="81" spans="1:3" ht="12.75">
      <c r="A81" s="19" t="s">
        <v>152</v>
      </c>
      <c r="B81" s="15" t="s">
        <v>153</v>
      </c>
      <c r="C81" s="17"/>
    </row>
    <row r="82" spans="1:3" ht="25.5">
      <c r="A82" s="19" t="s">
        <v>154</v>
      </c>
      <c r="B82" s="15" t="s">
        <v>155</v>
      </c>
      <c r="C82" s="17"/>
    </row>
    <row r="83" spans="1:3" ht="12.75">
      <c r="A83" s="19" t="s">
        <v>156</v>
      </c>
      <c r="B83" s="15" t="s">
        <v>157</v>
      </c>
      <c r="C83" s="17"/>
    </row>
    <row r="84" spans="1:3" ht="12.75">
      <c r="A84" s="19" t="s">
        <v>158</v>
      </c>
      <c r="B84" s="15" t="s">
        <v>159</v>
      </c>
      <c r="C84" s="17"/>
    </row>
    <row r="85" spans="1:3" ht="12.75">
      <c r="A85" s="14" t="s">
        <v>160</v>
      </c>
      <c r="B85" s="15" t="s">
        <v>161</v>
      </c>
      <c r="C85" s="17"/>
    </row>
    <row r="86" spans="1:3" ht="25.5">
      <c r="A86" s="14" t="s">
        <v>162</v>
      </c>
      <c r="B86" s="15" t="s">
        <v>163</v>
      </c>
      <c r="C86" s="17"/>
    </row>
    <row r="87" spans="1:3" ht="12.75">
      <c r="A87" s="14" t="s">
        <v>164</v>
      </c>
      <c r="B87" s="15" t="s">
        <v>165</v>
      </c>
      <c r="C87" s="17"/>
    </row>
    <row r="88" spans="1:3" ht="25.5">
      <c r="A88" s="14" t="s">
        <v>166</v>
      </c>
      <c r="B88" s="15" t="s">
        <v>167</v>
      </c>
      <c r="C88" s="17"/>
    </row>
    <row r="89" spans="1:3" ht="12.75">
      <c r="A89" s="14" t="s">
        <v>168</v>
      </c>
      <c r="B89" s="15" t="s">
        <v>169</v>
      </c>
      <c r="C89" s="17"/>
    </row>
    <row r="90" spans="1:3" ht="12.75">
      <c r="A90" s="14" t="s">
        <v>170</v>
      </c>
      <c r="B90" s="15" t="s">
        <v>171</v>
      </c>
      <c r="C90" s="17"/>
    </row>
    <row r="91" spans="1:3" ht="12.75">
      <c r="A91" s="24" t="s">
        <v>172</v>
      </c>
      <c r="B91" s="15" t="s">
        <v>173</v>
      </c>
      <c r="C91" s="17"/>
    </row>
    <row r="92" spans="1:3" ht="12.75">
      <c r="A92" s="24" t="s">
        <v>174</v>
      </c>
      <c r="B92" s="15" t="s">
        <v>175</v>
      </c>
      <c r="C92" s="17"/>
    </row>
    <row r="93" spans="1:3" ht="12.75">
      <c r="A93" s="14" t="s">
        <v>176</v>
      </c>
      <c r="B93" s="15" t="s">
        <v>177</v>
      </c>
      <c r="C93" s="17"/>
    </row>
    <row r="94" spans="1:3" ht="12.75">
      <c r="A94" s="14" t="s">
        <v>178</v>
      </c>
      <c r="B94" s="15" t="s">
        <v>179</v>
      </c>
      <c r="C94" s="17"/>
    </row>
    <row r="95" spans="1:3" ht="12.75">
      <c r="A95" s="14" t="s">
        <v>180</v>
      </c>
      <c r="B95" s="15" t="s">
        <v>181</v>
      </c>
      <c r="C95" s="17"/>
    </row>
    <row r="96" spans="1:3" ht="25.5">
      <c r="A96" s="14" t="s">
        <v>182</v>
      </c>
      <c r="B96" s="15" t="s">
        <v>183</v>
      </c>
      <c r="C96" s="17"/>
    </row>
    <row r="97" spans="1:3" ht="12.75">
      <c r="A97" s="14" t="s">
        <v>184</v>
      </c>
      <c r="B97" s="15" t="s">
        <v>185</v>
      </c>
      <c r="C97" s="17">
        <v>0.09022</v>
      </c>
    </row>
    <row r="98" spans="1:3" ht="12.75">
      <c r="A98" s="10" t="s">
        <v>186</v>
      </c>
      <c r="B98" s="7">
        <v>3</v>
      </c>
      <c r="C98" s="11">
        <f>C6-C78-C79</f>
        <v>198.20555000000002</v>
      </c>
    </row>
    <row r="99" spans="1:3" ht="13.5">
      <c r="A99" s="10" t="s">
        <v>187</v>
      </c>
      <c r="B99" s="7">
        <v>4</v>
      </c>
      <c r="C99" s="11">
        <f>C100+C101+C104+C105+C106+C109+C110</f>
        <v>73.83830999999999</v>
      </c>
    </row>
    <row r="100" spans="1:3" ht="12.75">
      <c r="A100" s="14" t="s">
        <v>188</v>
      </c>
      <c r="B100" s="15" t="s">
        <v>189</v>
      </c>
      <c r="C100" s="17">
        <v>6.86719</v>
      </c>
    </row>
    <row r="101" spans="1:3" ht="25.5">
      <c r="A101" s="14" t="s">
        <v>190</v>
      </c>
      <c r="B101" s="15" t="s">
        <v>191</v>
      </c>
      <c r="C101" s="16">
        <f>SUM(C102:C103)</f>
        <v>-6.01472</v>
      </c>
    </row>
    <row r="102" spans="1:3" ht="12.75">
      <c r="A102" s="19" t="s">
        <v>192</v>
      </c>
      <c r="B102" s="15" t="s">
        <v>193</v>
      </c>
      <c r="C102" s="17">
        <v>0.57517</v>
      </c>
    </row>
    <row r="103" spans="1:3" ht="25.5">
      <c r="A103" s="19" t="s">
        <v>194</v>
      </c>
      <c r="B103" s="15" t="s">
        <v>195</v>
      </c>
      <c r="C103" s="17">
        <v>-6.58989</v>
      </c>
    </row>
    <row r="104" spans="1:3" ht="12.75">
      <c r="A104" s="14" t="s">
        <v>196</v>
      </c>
      <c r="B104" s="15" t="s">
        <v>197</v>
      </c>
      <c r="C104" s="17"/>
    </row>
    <row r="105" spans="1:3" ht="12.75">
      <c r="A105" s="14" t="s">
        <v>198</v>
      </c>
      <c r="B105" s="15" t="s">
        <v>199</v>
      </c>
      <c r="C105" s="17"/>
    </row>
    <row r="106" spans="1:3" ht="25.5">
      <c r="A106" s="14" t="s">
        <v>200</v>
      </c>
      <c r="B106" s="15" t="s">
        <v>201</v>
      </c>
      <c r="C106" s="16">
        <f>SUM(C107:C108)</f>
        <v>0</v>
      </c>
    </row>
    <row r="107" spans="1:3" ht="25.5">
      <c r="A107" s="19" t="s">
        <v>202</v>
      </c>
      <c r="B107" s="25" t="s">
        <v>203</v>
      </c>
      <c r="C107" s="17"/>
    </row>
    <row r="108" spans="1:3" ht="25.5">
      <c r="A108" s="19" t="s">
        <v>204</v>
      </c>
      <c r="B108" s="25" t="s">
        <v>205</v>
      </c>
      <c r="C108" s="17"/>
    </row>
    <row r="109" spans="1:3" ht="12.75">
      <c r="A109" s="26" t="s">
        <v>206</v>
      </c>
      <c r="B109" s="15" t="s">
        <v>207</v>
      </c>
      <c r="C109" s="17"/>
    </row>
    <row r="110" spans="1:3" ht="12.75">
      <c r="A110" s="14" t="s">
        <v>208</v>
      </c>
      <c r="B110" s="15" t="s">
        <v>209</v>
      </c>
      <c r="C110" s="17">
        <v>72.98584</v>
      </c>
    </row>
    <row r="111" spans="1:3" ht="13.5">
      <c r="A111" s="10" t="s">
        <v>210</v>
      </c>
      <c r="B111" s="7">
        <v>5</v>
      </c>
      <c r="C111" s="11">
        <f>C112+C118+C123+C124</f>
        <v>651.1027799999999</v>
      </c>
    </row>
    <row r="112" spans="1:3" ht="12.75">
      <c r="A112" s="14" t="s">
        <v>211</v>
      </c>
      <c r="B112" s="15" t="s">
        <v>212</v>
      </c>
      <c r="C112" s="16">
        <f>SUM(C113:C117)</f>
        <v>333.64646000000005</v>
      </c>
    </row>
    <row r="113" spans="1:3" ht="12.75">
      <c r="A113" s="19" t="s">
        <v>213</v>
      </c>
      <c r="B113" s="15" t="s">
        <v>214</v>
      </c>
      <c r="C113" s="17">
        <v>270.51947</v>
      </c>
    </row>
    <row r="114" spans="1:3" ht="12.75">
      <c r="A114" s="19" t="s">
        <v>215</v>
      </c>
      <c r="B114" s="15" t="s">
        <v>216</v>
      </c>
      <c r="C114" s="17">
        <v>3.26434</v>
      </c>
    </row>
    <row r="115" spans="1:3" ht="12.75">
      <c r="A115" s="19" t="s">
        <v>217</v>
      </c>
      <c r="B115" s="15" t="s">
        <v>218</v>
      </c>
      <c r="C115" s="17"/>
    </row>
    <row r="116" spans="1:3" ht="12.75">
      <c r="A116" s="19" t="s">
        <v>219</v>
      </c>
      <c r="B116" s="15" t="s">
        <v>220</v>
      </c>
      <c r="C116" s="17">
        <v>41.0982</v>
      </c>
    </row>
    <row r="117" spans="1:3" ht="12.75">
      <c r="A117" s="19" t="s">
        <v>221</v>
      </c>
      <c r="B117" s="15" t="s">
        <v>222</v>
      </c>
      <c r="C117" s="17">
        <v>18.76445</v>
      </c>
    </row>
    <row r="118" spans="1:3" ht="12.75">
      <c r="A118" s="14" t="s">
        <v>223</v>
      </c>
      <c r="B118" s="15" t="s">
        <v>224</v>
      </c>
      <c r="C118" s="16">
        <f>SUM(C119:C122)</f>
        <v>165.94120999999998</v>
      </c>
    </row>
    <row r="119" spans="1:3" ht="12.75">
      <c r="A119" s="19" t="s">
        <v>225</v>
      </c>
      <c r="B119" s="15" t="s">
        <v>226</v>
      </c>
      <c r="C119" s="17">
        <v>84.69548</v>
      </c>
    </row>
    <row r="120" spans="1:3" ht="12.75">
      <c r="A120" s="19" t="s">
        <v>227</v>
      </c>
      <c r="B120" s="15" t="s">
        <v>228</v>
      </c>
      <c r="C120" s="17">
        <v>33.41553</v>
      </c>
    </row>
    <row r="121" spans="1:3" ht="12.75">
      <c r="A121" s="19" t="s">
        <v>229</v>
      </c>
      <c r="B121" s="15" t="s">
        <v>230</v>
      </c>
      <c r="C121" s="17">
        <v>21.13259</v>
      </c>
    </row>
    <row r="122" spans="1:3" ht="12.75">
      <c r="A122" s="19" t="s">
        <v>231</v>
      </c>
      <c r="B122" s="15" t="s">
        <v>232</v>
      </c>
      <c r="C122" s="17">
        <v>26.69761</v>
      </c>
    </row>
    <row r="123" spans="1:3" ht="12.75">
      <c r="A123" s="14" t="s">
        <v>233</v>
      </c>
      <c r="B123" s="15" t="s">
        <v>234</v>
      </c>
      <c r="C123" s="17">
        <v>142.02861</v>
      </c>
    </row>
    <row r="124" spans="1:3" ht="12.75">
      <c r="A124" s="14" t="s">
        <v>235</v>
      </c>
      <c r="B124" s="15" t="s">
        <v>236</v>
      </c>
      <c r="C124" s="17">
        <v>9.4865</v>
      </c>
    </row>
    <row r="125" spans="1:3" ht="12.75">
      <c r="A125" s="10" t="s">
        <v>237</v>
      </c>
      <c r="B125" s="7">
        <v>6</v>
      </c>
      <c r="C125" s="11">
        <f>C98+C99-C111</f>
        <v>-379.05891999999994</v>
      </c>
    </row>
    <row r="126" spans="1:3" ht="25.5">
      <c r="A126" s="27" t="s">
        <v>238</v>
      </c>
      <c r="B126" s="15">
        <v>7</v>
      </c>
      <c r="C126" s="16">
        <f>SUM(C127:C132)</f>
        <v>-29.57688</v>
      </c>
    </row>
    <row r="127" spans="1:3" ht="12.75">
      <c r="A127" s="14" t="s">
        <v>239</v>
      </c>
      <c r="B127" s="15" t="s">
        <v>240</v>
      </c>
      <c r="C127" s="17">
        <v>-39.31883</v>
      </c>
    </row>
    <row r="128" spans="1:3" ht="12.75">
      <c r="A128" s="14" t="s">
        <v>241</v>
      </c>
      <c r="B128" s="15" t="s">
        <v>242</v>
      </c>
      <c r="C128" s="17"/>
    </row>
    <row r="129" spans="1:3" ht="12.75">
      <c r="A129" s="14" t="s">
        <v>243</v>
      </c>
      <c r="B129" s="15" t="s">
        <v>244</v>
      </c>
      <c r="C129" s="17"/>
    </row>
    <row r="130" spans="1:3" ht="12.75">
      <c r="A130" s="14" t="s">
        <v>245</v>
      </c>
      <c r="B130" s="15" t="s">
        <v>246</v>
      </c>
      <c r="C130" s="17">
        <v>11.88524</v>
      </c>
    </row>
    <row r="131" spans="1:3" ht="12.75">
      <c r="A131" s="14" t="s">
        <v>247</v>
      </c>
      <c r="B131" s="15" t="s">
        <v>248</v>
      </c>
      <c r="C131" s="17"/>
    </row>
    <row r="132" spans="1:3" ht="12.75">
      <c r="A132" s="14" t="s">
        <v>249</v>
      </c>
      <c r="B132" s="15" t="s">
        <v>250</v>
      </c>
      <c r="C132" s="17">
        <v>-2.14329</v>
      </c>
    </row>
    <row r="133" spans="1:3" ht="25.5">
      <c r="A133" s="10" t="s">
        <v>251</v>
      </c>
      <c r="B133" s="7">
        <v>8</v>
      </c>
      <c r="C133" s="16">
        <f>C125-C126</f>
        <v>-349.4820399999999</v>
      </c>
    </row>
    <row r="134" spans="1:3" ht="26.25">
      <c r="A134" s="10" t="s">
        <v>252</v>
      </c>
      <c r="B134" s="15">
        <v>9</v>
      </c>
      <c r="C134" s="16">
        <f>SUM(C135:C136)</f>
        <v>0</v>
      </c>
    </row>
    <row r="135" spans="1:3" ht="12.75">
      <c r="A135" s="14" t="s">
        <v>253</v>
      </c>
      <c r="B135" s="15" t="s">
        <v>254</v>
      </c>
      <c r="C135" s="17"/>
    </row>
    <row r="136" spans="1:3" ht="12.75">
      <c r="A136" s="14" t="s">
        <v>255</v>
      </c>
      <c r="B136" s="15" t="s">
        <v>256</v>
      </c>
      <c r="C136" s="17"/>
    </row>
    <row r="137" spans="1:3" ht="12.75">
      <c r="A137" s="10" t="s">
        <v>257</v>
      </c>
      <c r="B137" s="7">
        <v>10</v>
      </c>
      <c r="C137" s="16">
        <f>C133+C134</f>
        <v>-349.4820399999999</v>
      </c>
    </row>
    <row r="138" spans="1:3" ht="12.75">
      <c r="A138" s="10" t="s">
        <v>258</v>
      </c>
      <c r="B138" s="7">
        <v>11</v>
      </c>
      <c r="C138" s="17"/>
    </row>
    <row r="139" spans="1:3" ht="12.75">
      <c r="A139" s="10" t="s">
        <v>259</v>
      </c>
      <c r="B139" s="7">
        <v>12</v>
      </c>
      <c r="C139" s="11">
        <f>C137-C138</f>
        <v>-349.4820399999999</v>
      </c>
    </row>
    <row r="140" spans="1:3" ht="12.75">
      <c r="A140" s="28" t="s">
        <v>260</v>
      </c>
      <c r="B140" s="15">
        <v>13</v>
      </c>
      <c r="C140" s="17"/>
    </row>
    <row r="141" spans="1:3" ht="12.75">
      <c r="A141" s="29" t="s">
        <v>261</v>
      </c>
      <c r="B141" s="30">
        <v>14</v>
      </c>
      <c r="C141" s="31">
        <f>SUM(C142:C146)</f>
        <v>0</v>
      </c>
    </row>
    <row r="142" spans="1:3" ht="25.5">
      <c r="A142" s="32" t="s">
        <v>262</v>
      </c>
      <c r="B142" s="33" t="s">
        <v>263</v>
      </c>
      <c r="C142" s="34"/>
    </row>
    <row r="143" spans="1:3" ht="12.75">
      <c r="A143" s="32" t="s">
        <v>264</v>
      </c>
      <c r="B143" s="33" t="s">
        <v>265</v>
      </c>
      <c r="C143" s="34"/>
    </row>
    <row r="144" spans="1:3" ht="12.75">
      <c r="A144" s="32" t="s">
        <v>266</v>
      </c>
      <c r="B144" s="33" t="s">
        <v>267</v>
      </c>
      <c r="C144" s="34"/>
    </row>
    <row r="145" spans="1:3" ht="12.75">
      <c r="A145" s="32" t="s">
        <v>268</v>
      </c>
      <c r="B145" s="33" t="s">
        <v>269</v>
      </c>
      <c r="C145" s="34"/>
    </row>
    <row r="146" spans="1:3" ht="12.75">
      <c r="A146" s="32" t="s">
        <v>270</v>
      </c>
      <c r="B146" s="33" t="s">
        <v>271</v>
      </c>
      <c r="C146" s="34"/>
    </row>
    <row r="147" spans="1:3" ht="12.75">
      <c r="A147" s="29" t="s">
        <v>272</v>
      </c>
      <c r="B147" s="30">
        <v>15</v>
      </c>
      <c r="C147" s="35"/>
    </row>
    <row r="148" spans="1:3" ht="12.75">
      <c r="A148" s="29" t="s">
        <v>273</v>
      </c>
      <c r="B148" s="30">
        <v>16</v>
      </c>
      <c r="C148" s="31">
        <f>C141-C147</f>
        <v>0</v>
      </c>
    </row>
    <row r="149" spans="1:3" ht="12.75">
      <c r="A149" s="36"/>
      <c r="B149" s="37"/>
      <c r="C149" s="36"/>
    </row>
  </sheetData>
  <sheetProtection sheet="1" formatColumns="0" formatRows="0"/>
  <mergeCells count="3">
    <mergeCell ref="A2:C2"/>
    <mergeCell ref="A4:B4"/>
    <mergeCell ref="A5:B5"/>
  </mergeCells>
  <printOptions horizontalCentered="1"/>
  <pageMargins left="0" right="0" top="0" bottom="0" header="0.511811023622047" footer="0.511811023622047"/>
  <pageSetup horizontalDpi="600" verticalDpi="600" orientation="portrait" paperSize="9" scale="73" r:id="rId1"/>
  <headerFooter alignWithMargins="0">
    <oddFooter>&amp;C&amp;P</oddFooter>
  </headerFooter>
  <rowBreaks count="1" manualBreakCount="1">
    <brk id="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2022-10-17T11:25:43Z</dcterms:created>
  <dcterms:modified xsi:type="dcterms:W3CDTF">2022-10-17T11:26:52Z</dcterms:modified>
  <cp:category/>
  <cp:version/>
  <cp:contentType/>
  <cp:contentStatus/>
</cp:coreProperties>
</file>